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3725" activeTab="1"/>
  </bookViews>
  <sheets>
    <sheet name="WINX Summary " sheetId="11" r:id="rId1"/>
    <sheet name="Purchase Order Winx " sheetId="9" r:id="rId2"/>
  </sheets>
  <definedNames>
    <definedName name="_xlnm._FilterDatabase" localSheetId="1" hidden="1">'Purchase Order Winx '!$A$3:$Q$34</definedName>
    <definedName name="_xlnm.Print_Titles" localSheetId="1">'Purchase Order Winx '!$2:$3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7" i="9" l="1"/>
  <c r="S24" i="9"/>
  <c r="S20" i="9"/>
  <c r="S22" i="9"/>
  <c r="S18" i="9"/>
  <c r="S16" i="9"/>
  <c r="S14" i="9"/>
  <c r="S12" i="9"/>
  <c r="S9" i="9"/>
  <c r="S8" i="9"/>
  <c r="S5" i="9"/>
  <c r="S6" i="9"/>
  <c r="S4" i="9"/>
  <c r="Q27" i="9"/>
  <c r="Q24" i="9"/>
  <c r="Q25" i="9"/>
  <c r="F33" i="9"/>
  <c r="F28" i="9"/>
  <c r="F23" i="9"/>
  <c r="F17" i="9"/>
  <c r="F11" i="9"/>
  <c r="F7" i="9"/>
  <c r="F34" i="9"/>
  <c r="G33" i="9"/>
  <c r="G28" i="9"/>
  <c r="G23" i="9"/>
  <c r="G17" i="9"/>
  <c r="G11" i="9"/>
  <c r="G7" i="9"/>
  <c r="G34" i="9"/>
  <c r="H33" i="9"/>
  <c r="H28" i="9"/>
  <c r="H23" i="9"/>
  <c r="H17" i="9"/>
  <c r="H11" i="9"/>
  <c r="H7" i="9"/>
  <c r="H34" i="9"/>
  <c r="I33" i="9"/>
  <c r="I28" i="9"/>
  <c r="I23" i="9"/>
  <c r="I17" i="9"/>
  <c r="I11" i="9"/>
  <c r="I7" i="9"/>
  <c r="I34" i="9"/>
  <c r="J33" i="9"/>
  <c r="J28" i="9"/>
  <c r="J23" i="9"/>
  <c r="J17" i="9"/>
  <c r="J11" i="9"/>
  <c r="J7" i="9"/>
  <c r="J34" i="9"/>
  <c r="K33" i="9"/>
  <c r="K28" i="9"/>
  <c r="K23" i="9"/>
  <c r="K17" i="9"/>
  <c r="K11" i="9"/>
  <c r="K7" i="9"/>
  <c r="K34" i="9"/>
  <c r="L33" i="9"/>
  <c r="L28" i="9"/>
  <c r="L23" i="9"/>
  <c r="L17" i="9"/>
  <c r="L11" i="9"/>
  <c r="L7" i="9"/>
  <c r="L34" i="9"/>
  <c r="M33" i="9"/>
  <c r="M28" i="9"/>
  <c r="M23" i="9"/>
  <c r="M17" i="9"/>
  <c r="M11" i="9"/>
  <c r="M7" i="9"/>
  <c r="M34" i="9"/>
  <c r="N33" i="9"/>
  <c r="N28" i="9"/>
  <c r="N23" i="9"/>
  <c r="N17" i="9"/>
  <c r="N11" i="9"/>
  <c r="N7" i="9"/>
  <c r="N34" i="9"/>
  <c r="O33" i="9"/>
  <c r="O28" i="9"/>
  <c r="O23" i="9"/>
  <c r="O17" i="9"/>
  <c r="O11" i="9"/>
  <c r="O7" i="9"/>
  <c r="O34" i="9"/>
  <c r="P33" i="9"/>
  <c r="P28" i="9"/>
  <c r="P23" i="9"/>
  <c r="P17" i="9"/>
  <c r="P11" i="9"/>
  <c r="P7" i="9"/>
  <c r="P34" i="9"/>
  <c r="Q34" i="9"/>
  <c r="Q28" i="9"/>
  <c r="Q29" i="9"/>
  <c r="Q31" i="9"/>
  <c r="Q33" i="9"/>
  <c r="Q4" i="9"/>
  <c r="Q5" i="9"/>
  <c r="Q6" i="9"/>
  <c r="Q8" i="9"/>
  <c r="Q9" i="9"/>
  <c r="Q12" i="9"/>
  <c r="Q14" i="9"/>
  <c r="Q16" i="9"/>
  <c r="Q18" i="9"/>
  <c r="Q20" i="9"/>
  <c r="Q22" i="9"/>
  <c r="Q23" i="9"/>
  <c r="Q17" i="9"/>
  <c r="Q11" i="9"/>
  <c r="Q7" i="9"/>
</calcChain>
</file>

<file path=xl/sharedStrings.xml><?xml version="1.0" encoding="utf-8"?>
<sst xmlns="http://schemas.openxmlformats.org/spreadsheetml/2006/main" count="102" uniqueCount="74">
  <si>
    <t>WINX148.001</t>
  </si>
  <si>
    <t>APOLLO</t>
  </si>
  <si>
    <t>APRICA</t>
  </si>
  <si>
    <t>BLUE/SILVER</t>
  </si>
  <si>
    <t>WINX148.002</t>
  </si>
  <si>
    <t>FUXIA/SILVER</t>
  </si>
  <si>
    <t>WINX148.003</t>
  </si>
  <si>
    <t>LIME/SILVER</t>
  </si>
  <si>
    <t>WINX149.002</t>
  </si>
  <si>
    <t>HESTIA</t>
  </si>
  <si>
    <t>HOLA</t>
  </si>
  <si>
    <t>BLACK</t>
  </si>
  <si>
    <t>WINX149.003</t>
  </si>
  <si>
    <t>SILVER</t>
  </si>
  <si>
    <t>WINX150.001</t>
  </si>
  <si>
    <t>EOS</t>
  </si>
  <si>
    <t>ENOLA</t>
  </si>
  <si>
    <t>WINX150.002</t>
  </si>
  <si>
    <t>WINX150.003</t>
  </si>
  <si>
    <t>LT PINK</t>
  </si>
  <si>
    <t>WINX151.001</t>
  </si>
  <si>
    <t>ERA</t>
  </si>
  <si>
    <t>ENRICA</t>
  </si>
  <si>
    <t>FUXIA</t>
  </si>
  <si>
    <t>WINX151.002</t>
  </si>
  <si>
    <t>WINX151.003</t>
  </si>
  <si>
    <t>WINX152.001</t>
  </si>
  <si>
    <t>ELENA</t>
  </si>
  <si>
    <t>WINX152.002</t>
  </si>
  <si>
    <t>LT PINK/SILVER</t>
  </si>
  <si>
    <t>WINX152.003</t>
  </si>
  <si>
    <t>WINX155.001</t>
  </si>
  <si>
    <t>ADE</t>
  </si>
  <si>
    <t>ADELAIDE</t>
  </si>
  <si>
    <t>WINX155.002</t>
  </si>
  <si>
    <t>PEARL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</si>
  <si>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</si>
  <si>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</si>
  <si>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</si>
  <si>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</si>
  <si>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</si>
  <si>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</si>
  <si>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</si>
  <si>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</si>
  <si>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</si>
  <si>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</si>
  <si>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</si>
  <si>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 xml:space="preserve">Quantity </t>
  </si>
  <si>
    <t xml:space="preserve">Wholesale Price </t>
  </si>
  <si>
    <t xml:space="preserve"> Retail Price </t>
  </si>
  <si>
    <t xml:space="preserve">Selling Price </t>
  </si>
  <si>
    <t>MODEL</t>
  </si>
  <si>
    <t>LINE</t>
  </si>
  <si>
    <t xml:space="preserve">COLOR </t>
  </si>
  <si>
    <t xml:space="preserve">PICTURE </t>
  </si>
  <si>
    <t xml:space="preserve">Kids European Sizes </t>
  </si>
  <si>
    <t xml:space="preserve">CODE </t>
  </si>
  <si>
    <t xml:space="preserve">TOTAL </t>
  </si>
  <si>
    <t xml:space="preserve">7,751 pairs </t>
  </si>
  <si>
    <t xml:space="preserve">WINX </t>
  </si>
  <si>
    <t xml:space="preserve">Footwear for Girls - 2022 Fall/Winter Collection </t>
  </si>
  <si>
    <t xml:space="preserve">TOTAL PURCHASE ORDER </t>
  </si>
  <si>
    <t xml:space="preserve">100% New Merchandise delivered in colorful WINX single boxes </t>
  </si>
  <si>
    <t xml:space="preserve">European Sizes: 24 to 34 </t>
  </si>
  <si>
    <t xml:space="preserve">Excellent balanced Size Ratio </t>
  </si>
  <si>
    <t xml:space="preserve">Average Retail Price: 48.65€ </t>
  </si>
  <si>
    <t xml:space="preserve">Ex Works: Europe </t>
  </si>
  <si>
    <t xml:space="preserve">Free for Sale  </t>
  </si>
  <si>
    <t xml:space="preserve">Complete invoice trail provided </t>
  </si>
  <si>
    <t xml:space="preserve">Number of References: 28 </t>
  </si>
  <si>
    <t>Minimum Order Quantity: 1,000 units</t>
  </si>
  <si>
    <t xml:space="preserve">Quantity: 7,751 pairs </t>
  </si>
  <si>
    <t xml:space="preserve">Selliing Price for MOQ: 19.90€ per pair </t>
  </si>
  <si>
    <t xml:space="preserve">TAKE ALL PRICE: 15.90€  pèr pair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</si>
</sst>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164" fontId="0" fillId="2" borderId="0" xfId="0" applyNumberFormat="1" applyFill="1"/>
    <xf numFmtId="164" fontId="6" fillId="3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0" fontId="1" fillId="2" borderId="0" xfId="0" applyFont="1" applyFill="1"/>
    <xf numFmtId="0" fontId="5" fillId="2" borderId="0" xfId="0" applyFont="1" applyFill="1"/>
    <xf numFmtId="0" fontId="0" fillId="2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2" borderId="0" xfId="2" applyFill="1"/>
    <xf numFmtId="0" fontId="8" fillId="2" borderId="0" xfId="0" applyFont="1" applyFill="1"/>
    <xf numFmtId="0" fontId="4" fillId="2" borderId="0" xfId="0" applyFont="1" applyFill="1"/>
    <xf numFmtId="0" fontId="0" fillId="2" borderId="0" xfId="0" applyFill="1" applyBorder="1"/>
    <xf numFmtId="0" fontId="1" fillId="2" borderId="11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1" fillId="2" borderId="14" xfId="0" applyFont="1" applyFill="1" applyBorder="1"/>
    <xf numFmtId="0" fontId="0" fillId="2" borderId="15" xfId="0" applyFill="1" applyBorder="1"/>
    <xf numFmtId="0" fontId="1" fillId="2" borderId="16" xfId="0" applyFont="1" applyFill="1" applyBorder="1"/>
    <xf numFmtId="0" fontId="0" fillId="2" borderId="17" xfId="0" applyFill="1" applyBorder="1"/>
    <xf numFmtId="0" fontId="0" fillId="2" borderId="18" xfId="0" applyFill="1" applyBorder="1"/>
    <xf numFmtId="164" fontId="2" fillId="2" borderId="3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</cellXfs>
  <cellStyles count="3">
    <cellStyle name="Hyperlink" xfId="2" builtinId="8"/>
    <cellStyle name="Normal" xfId="0" builtinId="0"/>
    <cellStyle name="常规 2" xfId="1"/>
  </cellStyles>
  <dxfs count="0"/>
  <tableStyles count="0" defaultTableStyle="TableStyleMedium2" defaultPivotStyle="PivotStyleLight16"/>
  <colors>
    <mruColors>
      <color rgb="FFFFFFCC"/>
      <color rgb="FF99FF99"/>
      <color rgb="FFFF66CC"/>
      <color rgb="FF00FF00"/>
      <color rgb="FFFFFF00"/>
      <color rgb="FFFFFF6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JPG"/><Relationship Id="rId13" Type="http://schemas.openxmlformats.org/officeDocument/2006/relationships/image" Target="../media/image15.JPG"/><Relationship Id="rId3" Type="http://schemas.openxmlformats.org/officeDocument/2006/relationships/image" Target="../media/image12.JPG"/><Relationship Id="rId7" Type="http://schemas.openxmlformats.org/officeDocument/2006/relationships/image" Target="../media/image13.JPG"/><Relationship Id="rId12" Type="http://schemas.openxmlformats.org/officeDocument/2006/relationships/image" Target="../media/image4.JPG"/><Relationship Id="rId17" Type="http://schemas.openxmlformats.org/officeDocument/2006/relationships/image" Target="../media/image18.png"/><Relationship Id="rId2" Type="http://schemas.openxmlformats.org/officeDocument/2006/relationships/image" Target="../media/image11.JPG"/><Relationship Id="rId16" Type="http://schemas.openxmlformats.org/officeDocument/2006/relationships/image" Target="../media/image17.JPG"/><Relationship Id="rId1" Type="http://schemas.openxmlformats.org/officeDocument/2006/relationships/image" Target="../media/image10.JPG"/><Relationship Id="rId6" Type="http://schemas.openxmlformats.org/officeDocument/2006/relationships/image" Target="../media/image1.JPG"/><Relationship Id="rId11" Type="http://schemas.openxmlformats.org/officeDocument/2006/relationships/image" Target="../media/image3.JPG"/><Relationship Id="rId5" Type="http://schemas.openxmlformats.org/officeDocument/2006/relationships/image" Target="../media/image7.png"/><Relationship Id="rId15" Type="http://schemas.openxmlformats.org/officeDocument/2006/relationships/image" Target="../media/image5.JPG"/><Relationship Id="rId10" Type="http://schemas.openxmlformats.org/officeDocument/2006/relationships/image" Target="../media/image6.JPG"/><Relationship Id="rId4" Type="http://schemas.openxmlformats.org/officeDocument/2006/relationships/image" Target="../media/image2.png"/><Relationship Id="rId9" Type="http://schemas.openxmlformats.org/officeDocument/2006/relationships/image" Target="../media/image9.JPG"/><Relationship Id="rId14" Type="http://schemas.openxmlformats.org/officeDocument/2006/relationships/image" Target="../media/image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298115</xdr:colOff>
      <xdr:row>27</xdr:row>
      <xdr:rowOff>114301</xdr:rowOff>
    </xdr:from>
    <xdr:to>
      <xdr:col>5</xdr:col>
      <xdr:colOff>311772</xdr:colOff>
      <xdr:row>41</xdr:row>
      <xdr:rowOff>72117</xdr:rowOff>
    </xdr:to>
    <xdr:pic>
      <xdr:nvPicPr>
        <xdr:cNvPr id="2" name="Immagine 6">
          <a:extLst>
            <a:ext uri="{FF2B5EF4-FFF2-40B4-BE49-F238E27FC236}">
              <a16:creationId xmlns:a16="http://schemas.microsoft.com/office/drawing/2014/main" xmlns="" id="{4FD3A938-0C3A-4C66-BD32-94B5F16D3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115" y="5067301"/>
          <a:ext cx="3823657" cy="2624816"/>
        </a:xfrm>
        <a:prstGeom prst="rect">
          <a:avLst/>
        </a:prstGeom>
      </xdr:spPr>
    </xdr:pic>
    <xdr:clientData/>
  </xdr:twoCellAnchor>
  <xdr:twoCellAnchor editAs="oneCell">
    <xdr:from>
      <xdr:col>10</xdr:col>
      <xdr:colOff>295275</xdr:colOff>
      <xdr:row>28</xdr:row>
      <xdr:rowOff>75720</xdr:rowOff>
    </xdr:from>
    <xdr:to>
      <xdr:col>14</xdr:col>
      <xdr:colOff>638175</xdr:colOff>
      <xdr:row>41</xdr:row>
      <xdr:rowOff>85875</xdr:rowOff>
    </xdr:to>
    <xdr:pic>
      <xdr:nvPicPr>
        <xdr:cNvPr id="3" name="图片 198" descr="1621831450(1)">
          <a:extLst>
            <a:ext uri="{FF2B5EF4-FFF2-40B4-BE49-F238E27FC236}">
              <a16:creationId xmlns:a16="http://schemas.microsoft.com/office/drawing/2014/main" xmlns="" id="{AAC2F28C-C013-4313-8D4A-D34F5FDDA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15275" y="5219220"/>
          <a:ext cx="3390900" cy="248665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5</xdr:col>
      <xdr:colOff>561975</xdr:colOff>
      <xdr:row>28</xdr:row>
      <xdr:rowOff>133350</xdr:rowOff>
    </xdr:from>
    <xdr:to>
      <xdr:col>9</xdr:col>
      <xdr:colOff>662541</xdr:colOff>
      <xdr:row>41</xdr:row>
      <xdr:rowOff>85725</xdr:rowOff>
    </xdr:to>
    <xdr:pic>
      <xdr:nvPicPr>
        <xdr:cNvPr id="4" name="Immagine 12">
          <a:extLst>
            <a:ext uri="{FF2B5EF4-FFF2-40B4-BE49-F238E27FC236}">
              <a16:creationId xmlns:a16="http://schemas.microsoft.com/office/drawing/2014/main" xmlns="" id="{FE2E3C39-17C6-4CEC-B921-5495CEBEE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71975" y="5276850"/>
          <a:ext cx="3148566" cy="24288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15</xdr:col>
      <xdr:colOff>190499</xdr:colOff>
      <xdr:row>28</xdr:row>
      <xdr:rowOff>161925</xdr:rowOff>
    </xdr:from>
    <xdr:to>
      <xdr:col>19</xdr:col>
      <xdr:colOff>314324</xdr:colOff>
      <xdr:row>41</xdr:row>
      <xdr:rowOff>100091</xdr:rowOff>
    </xdr:to>
    <xdr:pic>
      <xdr:nvPicPr>
        <xdr:cNvPr id="5" name="Immagine 13">
          <a:extLst>
            <a:ext uri="{FF2B5EF4-FFF2-40B4-BE49-F238E27FC236}">
              <a16:creationId xmlns:a16="http://schemas.microsoft.com/office/drawing/2014/main" xmlns="" id="{5D85FD5D-CFFD-4A92-9434-100BB9697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20499" y="5305425"/>
          <a:ext cx="3171825" cy="241466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15</xdr:col>
      <xdr:colOff>447674</xdr:colOff>
      <xdr:row>44</xdr:row>
      <xdr:rowOff>114300</xdr:rowOff>
    </xdr:from>
    <xdr:to>
      <xdr:col>20</xdr:col>
      <xdr:colOff>380999</xdr:colOff>
      <xdr:row>55</xdr:row>
      <xdr:rowOff>47624</xdr:rowOff>
    </xdr:to>
    <xdr:pic>
      <xdr:nvPicPr>
        <xdr:cNvPr id="6" name="Immagine 16">
          <a:extLst>
            <a:ext uri="{FF2B5EF4-FFF2-40B4-BE49-F238E27FC236}">
              <a16:creationId xmlns:a16="http://schemas.microsoft.com/office/drawing/2014/main" xmlns="" id="{3B47ABAF-44E1-4158-B8F1-136EC2418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11877674" y="9239250"/>
          <a:ext cx="3743325" cy="202882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44</xdr:row>
      <xdr:rowOff>104774</xdr:rowOff>
    </xdr:from>
    <xdr:to>
      <xdr:col>10</xdr:col>
      <xdr:colOff>447675</xdr:colOff>
      <xdr:row>56</xdr:row>
      <xdr:rowOff>167365</xdr:rowOff>
    </xdr:to>
    <xdr:pic>
      <xdr:nvPicPr>
        <xdr:cNvPr id="7" name="Immagine 11">
          <a:extLst>
            <a:ext uri="{FF2B5EF4-FFF2-40B4-BE49-F238E27FC236}">
              <a16:creationId xmlns:a16="http://schemas.microsoft.com/office/drawing/2014/main" xmlns="" id="{9CBBA9B0-79F6-412A-B7AA-A30776A63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95825" y="9229724"/>
          <a:ext cx="3371850" cy="2348591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43</xdr:row>
      <xdr:rowOff>95250</xdr:rowOff>
    </xdr:from>
    <xdr:to>
      <xdr:col>5</xdr:col>
      <xdr:colOff>161925</xdr:colOff>
      <xdr:row>56</xdr:row>
      <xdr:rowOff>118582</xdr:rowOff>
    </xdr:to>
    <xdr:pic>
      <xdr:nvPicPr>
        <xdr:cNvPr id="8" name="图片 199" descr="1621831460(1)">
          <a:extLst>
            <a:ext uri="{FF2B5EF4-FFF2-40B4-BE49-F238E27FC236}">
              <a16:creationId xmlns:a16="http://schemas.microsoft.com/office/drawing/2014/main" xmlns="" id="{E8D1BB5B-3F6E-4FB1-BD96-381BAF94E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42925" y="9029700"/>
          <a:ext cx="3429000" cy="249983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123824</xdr:colOff>
      <xdr:row>1</xdr:row>
      <xdr:rowOff>9525</xdr:rowOff>
    </xdr:from>
    <xdr:to>
      <xdr:col>4</xdr:col>
      <xdr:colOff>133349</xdr:colOff>
      <xdr:row>7</xdr:row>
      <xdr:rowOff>14288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xmlns="" id="{E1EE84A0-1D9E-A222-43CB-527D13E18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4" y="200025"/>
          <a:ext cx="2295525" cy="1147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444680</xdr:colOff>
      <xdr:row>42</xdr:row>
      <xdr:rowOff>123825</xdr:rowOff>
    </xdr:from>
    <xdr:to>
      <xdr:col>15</xdr:col>
      <xdr:colOff>266700</xdr:colOff>
      <xdr:row>56</xdr:row>
      <xdr:rowOff>182856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5C0CDE56-6165-4018-B1DE-910A72BAA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064680" y="8867775"/>
          <a:ext cx="3632020" cy="272603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56696</xdr:colOff>
      <xdr:row>3</xdr:row>
      <xdr:rowOff>59483</xdr:rowOff>
    </xdr:from>
    <xdr:to>
      <xdr:col>5</xdr:col>
      <xdr:colOff>922</xdr:colOff>
      <xdr:row>3</xdr:row>
      <xdr:rowOff>715577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D45E7AB2-3749-B54A-B999-E1DEF963F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3267" y="812412"/>
          <a:ext cx="980253" cy="656094"/>
        </a:xfrm>
        <a:prstGeom prst="rect">
          <a:avLst/>
        </a:prstGeom>
      </xdr:spPr>
    </xdr:pic>
    <xdr:clientData/>
  </xdr:twoCellAnchor>
  <xdr:twoCellAnchor editAs="oneCell">
    <xdr:from>
      <xdr:col>4</xdr:col>
      <xdr:colOff>66221</xdr:colOff>
      <xdr:row>4</xdr:row>
      <xdr:rowOff>59757</xdr:rowOff>
    </xdr:from>
    <xdr:to>
      <xdr:col>5</xdr:col>
      <xdr:colOff>5793</xdr:colOff>
      <xdr:row>4</xdr:row>
      <xdr:rowOff>699274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9F39406C-0535-0C49-B659-111CE7B1A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02792" y="1574686"/>
          <a:ext cx="975599" cy="639517"/>
        </a:xfrm>
        <a:prstGeom prst="rect">
          <a:avLst/>
        </a:prstGeom>
      </xdr:spPr>
    </xdr:pic>
    <xdr:clientData/>
  </xdr:twoCellAnchor>
  <xdr:twoCellAnchor editAs="oneCell">
    <xdr:from>
      <xdr:col>4</xdr:col>
      <xdr:colOff>56241</xdr:colOff>
      <xdr:row>5</xdr:row>
      <xdr:rowOff>47551</xdr:rowOff>
    </xdr:from>
    <xdr:to>
      <xdr:col>5</xdr:col>
      <xdr:colOff>6732</xdr:colOff>
      <xdr:row>5</xdr:row>
      <xdr:rowOff>714213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CE0FBE18-4CF8-DF4B-8E73-EEA8B513C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92812" y="2324480"/>
          <a:ext cx="996043" cy="666662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7</xdr:row>
      <xdr:rowOff>59420</xdr:rowOff>
    </xdr:from>
    <xdr:to>
      <xdr:col>5</xdr:col>
      <xdr:colOff>6734</xdr:colOff>
      <xdr:row>7</xdr:row>
      <xdr:rowOff>726320</xdr:rowOff>
    </xdr:to>
    <xdr:pic>
      <xdr:nvPicPr>
        <xdr:cNvPr id="5" name="图片 198" descr="1621831450(1)">
          <a:extLst>
            <a:ext uri="{FF2B5EF4-FFF2-40B4-BE49-F238E27FC236}">
              <a16:creationId xmlns:a16="http://schemas.microsoft.com/office/drawing/2014/main" xmlns="" id="{953B14FE-E267-D144-AF09-9FBE7E224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93721" y="3288849"/>
          <a:ext cx="995136" cy="666900"/>
        </a:xfrm>
        <a:prstGeom prst="rect">
          <a:avLst/>
        </a:prstGeom>
      </xdr:spPr>
    </xdr:pic>
    <xdr:clientData/>
  </xdr:twoCellAnchor>
  <xdr:twoCellAnchor editAs="oneCell">
    <xdr:from>
      <xdr:col>4</xdr:col>
      <xdr:colOff>56696</xdr:colOff>
      <xdr:row>8</xdr:row>
      <xdr:rowOff>33115</xdr:rowOff>
    </xdr:from>
    <xdr:to>
      <xdr:col>4</xdr:col>
      <xdr:colOff>958397</xdr:colOff>
      <xdr:row>9</xdr:row>
      <xdr:rowOff>309479</xdr:rowOff>
    </xdr:to>
    <xdr:pic>
      <xdr:nvPicPr>
        <xdr:cNvPr id="6" name="图片 199" descr="1621831460(1)">
          <a:extLst>
            <a:ext uri="{FF2B5EF4-FFF2-40B4-BE49-F238E27FC236}">
              <a16:creationId xmlns:a16="http://schemas.microsoft.com/office/drawing/2014/main" xmlns="" id="{30CE1951-2451-B049-A2F4-053CF043A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93267" y="4024544"/>
          <a:ext cx="968376" cy="657364"/>
        </a:xfrm>
        <a:prstGeom prst="rect">
          <a:avLst/>
        </a:prstGeom>
      </xdr:spPr>
    </xdr:pic>
    <xdr:clientData/>
  </xdr:twoCellAnchor>
  <xdr:twoCellAnchor editAs="oneCell">
    <xdr:from>
      <xdr:col>4</xdr:col>
      <xdr:colOff>39006</xdr:colOff>
      <xdr:row>13</xdr:row>
      <xdr:rowOff>43543</xdr:rowOff>
    </xdr:from>
    <xdr:to>
      <xdr:col>5</xdr:col>
      <xdr:colOff>2551</xdr:colOff>
      <xdr:row>14</xdr:row>
      <xdr:rowOff>353785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8E31B5CD-2C50-454C-B120-C47F35465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5577" y="5749472"/>
          <a:ext cx="1028147" cy="691242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11</xdr:row>
      <xdr:rowOff>34663</xdr:rowOff>
    </xdr:from>
    <xdr:to>
      <xdr:col>5</xdr:col>
      <xdr:colOff>5895</xdr:colOff>
      <xdr:row>12</xdr:row>
      <xdr:rowOff>353785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BE6CCA8B-E051-184C-82E1-2D1B3C90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74671" y="4978592"/>
          <a:ext cx="1032397" cy="700122"/>
        </a:xfrm>
        <a:prstGeom prst="rect">
          <a:avLst/>
        </a:prstGeom>
      </xdr:spPr>
    </xdr:pic>
    <xdr:clientData/>
  </xdr:twoCellAnchor>
  <xdr:twoCellAnchor editAs="oneCell">
    <xdr:from>
      <xdr:col>4</xdr:col>
      <xdr:colOff>38554</xdr:colOff>
      <xdr:row>15</xdr:row>
      <xdr:rowOff>34019</xdr:rowOff>
    </xdr:from>
    <xdr:to>
      <xdr:col>5</xdr:col>
      <xdr:colOff>5372</xdr:colOff>
      <xdr:row>15</xdr:row>
      <xdr:rowOff>745099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081D1E2F-C63F-C24E-9EC2-D7F2DA985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75125" y="6501948"/>
          <a:ext cx="1040945" cy="711080"/>
        </a:xfrm>
        <a:prstGeom prst="rect">
          <a:avLst/>
        </a:prstGeom>
      </xdr:spPr>
    </xdr:pic>
    <xdr:clientData/>
  </xdr:twoCellAnchor>
  <xdr:twoCellAnchor editAs="oneCell">
    <xdr:from>
      <xdr:col>4</xdr:col>
      <xdr:colOff>39461</xdr:colOff>
      <xdr:row>17</xdr:row>
      <xdr:rowOff>41417</xdr:rowOff>
    </xdr:from>
    <xdr:to>
      <xdr:col>5</xdr:col>
      <xdr:colOff>3441</xdr:colOff>
      <xdr:row>18</xdr:row>
      <xdr:rowOff>353784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757CE815-02C0-0A40-A6B0-7C6AEEC81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76032" y="7461846"/>
          <a:ext cx="1038107" cy="693368"/>
        </a:xfrm>
        <a:prstGeom prst="rect">
          <a:avLst/>
        </a:prstGeom>
      </xdr:spPr>
    </xdr:pic>
    <xdr:clientData/>
  </xdr:twoCellAnchor>
  <xdr:twoCellAnchor editAs="oneCell">
    <xdr:from>
      <xdr:col>4</xdr:col>
      <xdr:colOff>39007</xdr:colOff>
      <xdr:row>19</xdr:row>
      <xdr:rowOff>34019</xdr:rowOff>
    </xdr:from>
    <xdr:to>
      <xdr:col>5</xdr:col>
      <xdr:colOff>3764</xdr:colOff>
      <xdr:row>20</xdr:row>
      <xdr:rowOff>353785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6D248530-49E5-0040-9136-D9EE5C7AB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75578" y="8216448"/>
          <a:ext cx="1048409" cy="700766"/>
        </a:xfrm>
        <a:prstGeom prst="rect">
          <a:avLst/>
        </a:prstGeom>
      </xdr:spPr>
    </xdr:pic>
    <xdr:clientData/>
  </xdr:twoCellAnchor>
  <xdr:twoCellAnchor editAs="oneCell">
    <xdr:from>
      <xdr:col>4</xdr:col>
      <xdr:colOff>48079</xdr:colOff>
      <xdr:row>21</xdr:row>
      <xdr:rowOff>34021</xdr:rowOff>
    </xdr:from>
    <xdr:to>
      <xdr:col>5</xdr:col>
      <xdr:colOff>5373</xdr:colOff>
      <xdr:row>21</xdr:row>
      <xdr:rowOff>741509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C8F0FBC7-87BE-D249-9F5A-105E3565D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184650" y="8978450"/>
          <a:ext cx="1031421" cy="707488"/>
        </a:xfrm>
        <a:prstGeom prst="rect">
          <a:avLst/>
        </a:prstGeom>
      </xdr:spPr>
    </xdr:pic>
    <xdr:clientData/>
  </xdr:twoCellAnchor>
  <xdr:twoCellAnchor editAs="oneCell">
    <xdr:from>
      <xdr:col>4</xdr:col>
      <xdr:colOff>39008</xdr:colOff>
      <xdr:row>23</xdr:row>
      <xdr:rowOff>34023</xdr:rowOff>
    </xdr:from>
    <xdr:to>
      <xdr:col>5</xdr:col>
      <xdr:colOff>5373</xdr:colOff>
      <xdr:row>23</xdr:row>
      <xdr:rowOff>739120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62C7565E-1571-6746-94AB-E446693B3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175579" y="9930952"/>
          <a:ext cx="1040492" cy="705097"/>
        </a:xfrm>
        <a:prstGeom prst="rect">
          <a:avLst/>
        </a:prstGeom>
      </xdr:spPr>
    </xdr:pic>
    <xdr:clientData/>
  </xdr:twoCellAnchor>
  <xdr:twoCellAnchor editAs="oneCell">
    <xdr:from>
      <xdr:col>4</xdr:col>
      <xdr:colOff>38554</xdr:colOff>
      <xdr:row>24</xdr:row>
      <xdr:rowOff>37257</xdr:rowOff>
    </xdr:from>
    <xdr:to>
      <xdr:col>5</xdr:col>
      <xdr:colOff>3750</xdr:colOff>
      <xdr:row>25</xdr:row>
      <xdr:rowOff>344714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5554F79E-C616-3042-B25C-0FC992C48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175125" y="10696186"/>
          <a:ext cx="1039323" cy="688457"/>
        </a:xfrm>
        <a:prstGeom prst="rect">
          <a:avLst/>
        </a:prstGeom>
      </xdr:spPr>
    </xdr:pic>
    <xdr:clientData/>
  </xdr:twoCellAnchor>
  <xdr:twoCellAnchor editAs="oneCell">
    <xdr:from>
      <xdr:col>4</xdr:col>
      <xdr:colOff>29028</xdr:colOff>
      <xdr:row>26</xdr:row>
      <xdr:rowOff>31296</xdr:rowOff>
    </xdr:from>
    <xdr:to>
      <xdr:col>5</xdr:col>
      <xdr:colOff>4920</xdr:colOff>
      <xdr:row>26</xdr:row>
      <xdr:rowOff>733150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95C18CEB-982C-FD41-AF7C-06EEADB77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165599" y="11452225"/>
          <a:ext cx="1059544" cy="701854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28</xdr:row>
      <xdr:rowOff>55789</xdr:rowOff>
    </xdr:from>
    <xdr:to>
      <xdr:col>5</xdr:col>
      <xdr:colOff>1248</xdr:colOff>
      <xdr:row>29</xdr:row>
      <xdr:rowOff>299357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618316B0-31BE-DC4B-9CB6-9ACA5BC75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174671" y="12429218"/>
          <a:ext cx="1067071" cy="624567"/>
        </a:xfrm>
        <a:prstGeom prst="rect">
          <a:avLst/>
        </a:prstGeom>
      </xdr:spPr>
    </xdr:pic>
    <xdr:clientData/>
  </xdr:twoCellAnchor>
  <xdr:twoCellAnchor editAs="oneCell">
    <xdr:from>
      <xdr:col>4</xdr:col>
      <xdr:colOff>29028</xdr:colOff>
      <xdr:row>30</xdr:row>
      <xdr:rowOff>33111</xdr:rowOff>
    </xdr:from>
    <xdr:to>
      <xdr:col>5</xdr:col>
      <xdr:colOff>4920</xdr:colOff>
      <xdr:row>31</xdr:row>
      <xdr:rowOff>334633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AAEE83F9-53CF-DE4F-92E1-B129807D3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165599" y="13168540"/>
          <a:ext cx="1059544" cy="682522"/>
        </a:xfrm>
        <a:prstGeom prst="rect">
          <a:avLst/>
        </a:prstGeom>
      </xdr:spPr>
    </xdr:pic>
    <xdr:clientData/>
  </xdr:twoCellAnchor>
  <xdr:twoCellAnchor editAs="oneCell">
    <xdr:from>
      <xdr:col>0</xdr:col>
      <xdr:colOff>374579</xdr:colOff>
      <xdr:row>0</xdr:row>
      <xdr:rowOff>128427</xdr:rowOff>
    </xdr:from>
    <xdr:to>
      <xdr:col>2</xdr:col>
      <xdr:colOff>58756</xdr:colOff>
      <xdr:row>2</xdr:row>
      <xdr:rowOff>77538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xmlns="" id="{2194297C-ECA4-4FF9-B0EE-68C295AC3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579" y="128427"/>
          <a:ext cx="1332323" cy="666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5"/>
  <sheetViews>
    <sheetView workbookViewId="0">
      <selection activeCell="J26" sqref="J26"/>
    </sheetView>
  </sheetViews>
  <sheetFormatPr defaultColWidth="11.42578125" defaultRowHeight="15"/>
  <cols>
    <col min="1" max="16384" width="11.42578125" style="1"/>
  </cols>
  <sheetData>
    <row r="3" spans="2:11">
      <c r="B3"/>
    </row>
    <row r="9" spans="2:11" ht="23.25">
      <c r="C9" s="39" t="s">
        <v>59</v>
      </c>
    </row>
    <row r="10" spans="2:11" ht="18.75">
      <c r="B10" s="34"/>
      <c r="C10" s="35"/>
      <c r="K10" s="36"/>
    </row>
    <row r="11" spans="2:11">
      <c r="B11" s="34" t="s">
        <v>60</v>
      </c>
    </row>
    <row r="12" spans="2:11">
      <c r="B12" s="34" t="s">
        <v>62</v>
      </c>
    </row>
    <row r="13" spans="2:11">
      <c r="B13" s="40" t="s">
        <v>63</v>
      </c>
    </row>
    <row r="14" spans="2:11">
      <c r="B14" s="40" t="s">
        <v>71</v>
      </c>
    </row>
    <row r="15" spans="2:11">
      <c r="B15" s="34" t="s">
        <v>69</v>
      </c>
    </row>
    <row r="16" spans="2:11" ht="15.75" thickBot="1">
      <c r="B16" s="34" t="s">
        <v>64</v>
      </c>
      <c r="F16" s="41"/>
    </row>
    <row r="17" spans="2:6">
      <c r="B17" s="42" t="s">
        <v>65</v>
      </c>
      <c r="C17" s="43"/>
      <c r="D17" s="43"/>
      <c r="E17" s="44"/>
      <c r="F17" s="41"/>
    </row>
    <row r="18" spans="2:6">
      <c r="B18" s="45" t="s">
        <v>70</v>
      </c>
      <c r="C18" s="41"/>
      <c r="D18" s="41"/>
      <c r="E18" s="46"/>
      <c r="F18" s="41"/>
    </row>
    <row r="19" spans="2:6">
      <c r="B19" s="45" t="s">
        <v>72</v>
      </c>
      <c r="C19" s="41"/>
      <c r="D19" s="41"/>
      <c r="E19" s="46"/>
      <c r="F19" s="41"/>
    </row>
    <row r="20" spans="2:6" ht="15.75" thickBot="1">
      <c r="B20" s="47" t="s">
        <v>73</v>
      </c>
      <c r="C20" s="48"/>
      <c r="D20" s="48"/>
      <c r="E20" s="49"/>
      <c r="F20" s="41"/>
    </row>
    <row r="21" spans="2:6">
      <c r="B21" s="34" t="s">
        <v>67</v>
      </c>
      <c r="F21" s="41"/>
    </row>
    <row r="22" spans="2:6">
      <c r="B22" s="34" t="s">
        <v>68</v>
      </c>
    </row>
    <row r="23" spans="2:6">
      <c r="B23" s="34" t="s">
        <v>66</v>
      </c>
    </row>
    <row r="24" spans="2:6">
      <c r="B24" s="34"/>
    </row>
    <row r="25" spans="2:6">
      <c r="B25" s="3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  <pageSetUpPr fitToPage="1"/>
  </sheetPr>
  <dimension ref="A1:U34"/>
  <sheetViews>
    <sheetView tabSelected="1" zoomScale="89" zoomScaleNormal="89" workbookViewId="0">
      <pane ySplit="3" topLeftCell="A4" activePane="bottomLeft" state="frozen"/>
      <selection activeCell="B1" sqref="B1"/>
      <selection pane="bottomLeft" activeCell="R1" sqref="R1:R1048576"/>
    </sheetView>
  </sheetViews>
  <sheetFormatPr defaultColWidth="8.85546875" defaultRowHeight="18.75"/>
  <cols>
    <col min="1" max="1" width="15.28515625" style="1" customWidth="1"/>
    <col min="2" max="2" width="9.42578125" style="1" customWidth="1"/>
    <col min="3" max="3" width="12" style="1" bestFit="1" customWidth="1"/>
    <col min="4" max="4" width="17.28515625" style="1" customWidth="1"/>
    <col min="5" max="5" width="14.42578125" style="1" customWidth="1"/>
    <col min="6" max="16" width="5.85546875" style="6" customWidth="1"/>
    <col min="17" max="17" width="13.28515625" style="6" customWidth="1"/>
    <col min="18" max="19" width="13.28515625" style="25" customWidth="1"/>
    <col min="20" max="20" width="8.85546875" style="25"/>
    <col min="21" max="21" width="12.7109375" style="25" customWidth="1"/>
    <col min="22" max="16384" width="8.85546875" style="1"/>
  </cols>
  <sheetData>
    <row r="1" spans="1:21" ht="39.75" customHeight="1">
      <c r="A1" s="53"/>
      <c r="B1" s="53"/>
      <c r="C1" s="53"/>
    </row>
    <row r="2" spans="1:21" ht="16.5" customHeight="1">
      <c r="A2" s="54"/>
      <c r="B2" s="54"/>
      <c r="C2" s="54"/>
      <c r="F2" s="55" t="s">
        <v>55</v>
      </c>
      <c r="G2" s="56"/>
      <c r="H2" s="56"/>
      <c r="I2" s="56"/>
      <c r="J2" s="56"/>
      <c r="K2" s="56"/>
      <c r="L2" s="56"/>
      <c r="M2" s="56"/>
      <c r="N2" s="56"/>
      <c r="O2" s="56"/>
      <c r="P2" s="57"/>
      <c r="Q2" s="37" t="s">
        <v>58</v>
      </c>
    </row>
    <row r="3" spans="1:21" s="11" customFormat="1" ht="45">
      <c r="A3" s="10" t="s">
        <v>56</v>
      </c>
      <c r="B3" s="7" t="s">
        <v>52</v>
      </c>
      <c r="C3" s="7" t="s">
        <v>51</v>
      </c>
      <c r="D3" s="8" t="s">
        <v>53</v>
      </c>
      <c r="E3" s="7" t="s">
        <v>54</v>
      </c>
      <c r="F3" s="7" t="s">
        <v>36</v>
      </c>
      <c r="G3" s="7" t="s">
        <v>37</v>
      </c>
      <c r="H3" s="7" t="s">
        <v>38</v>
      </c>
      <c r="I3" s="7" t="s">
        <v>39</v>
      </c>
      <c r="J3" s="7" t="s">
        <v>40</v>
      </c>
      <c r="K3" s="7" t="s">
        <v>41</v>
      </c>
      <c r="L3" s="7" t="s">
        <v>42</v>
      </c>
      <c r="M3" s="7" t="s">
        <v>43</v>
      </c>
      <c r="N3" s="7" t="s">
        <v>44</v>
      </c>
      <c r="O3" s="7" t="s">
        <v>45</v>
      </c>
      <c r="P3" s="7" t="s">
        <v>46</v>
      </c>
      <c r="Q3" s="8" t="s">
        <v>47</v>
      </c>
      <c r="R3" s="26" t="s">
        <v>49</v>
      </c>
      <c r="S3" s="26" t="s">
        <v>48</v>
      </c>
      <c r="T3" s="30" t="s">
        <v>50</v>
      </c>
      <c r="U3" s="9" t="s">
        <v>61</v>
      </c>
    </row>
    <row r="4" spans="1:21" s="5" customFormat="1" ht="60" customHeight="1">
      <c r="A4" s="3" t="s">
        <v>0</v>
      </c>
      <c r="B4" s="3" t="s">
        <v>1</v>
      </c>
      <c r="C4" s="3" t="s">
        <v>2</v>
      </c>
      <c r="D4" s="3" t="s">
        <v>3</v>
      </c>
      <c r="E4" s="3"/>
      <c r="F4" s="4">
        <v>20</v>
      </c>
      <c r="G4" s="4">
        <v>10</v>
      </c>
      <c r="H4" s="4">
        <v>30</v>
      </c>
      <c r="I4" s="4">
        <v>20</v>
      </c>
      <c r="J4" s="4">
        <v>20</v>
      </c>
      <c r="K4" s="4">
        <v>20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f>SUM(F4:P4)</f>
        <v>120</v>
      </c>
      <c r="R4" s="27">
        <v>44.9</v>
      </c>
      <c r="S4" s="27">
        <f>R4/2.4</f>
        <v>18.708333333333332</v>
      </c>
      <c r="T4" s="31"/>
      <c r="U4" s="31"/>
    </row>
    <row r="5" spans="1:21" s="5" customFormat="1" ht="60" customHeight="1">
      <c r="A5" s="3" t="s">
        <v>4</v>
      </c>
      <c r="B5" s="3" t="s">
        <v>1</v>
      </c>
      <c r="C5" s="3" t="s">
        <v>2</v>
      </c>
      <c r="D5" s="3" t="s">
        <v>5</v>
      </c>
      <c r="E5" s="3"/>
      <c r="F5" s="4">
        <v>68</v>
      </c>
      <c r="G5" s="4">
        <v>95</v>
      </c>
      <c r="H5" s="4">
        <v>84</v>
      </c>
      <c r="I5" s="4">
        <v>82</v>
      </c>
      <c r="J5" s="4">
        <v>71</v>
      </c>
      <c r="K5" s="4">
        <v>68</v>
      </c>
      <c r="L5" s="4">
        <v>57</v>
      </c>
      <c r="M5" s="4">
        <v>81</v>
      </c>
      <c r="N5" s="4">
        <v>54</v>
      </c>
      <c r="O5" s="4">
        <v>54</v>
      </c>
      <c r="P5" s="4">
        <v>0</v>
      </c>
      <c r="Q5" s="4">
        <f t="shared" ref="Q5:Q31" si="0">SUM(F5:P5)</f>
        <v>714</v>
      </c>
      <c r="R5" s="27">
        <v>44.9</v>
      </c>
      <c r="S5" s="27">
        <f>R5/2.4</f>
        <v>18.708333333333332</v>
      </c>
      <c r="T5" s="31"/>
      <c r="U5" s="31"/>
    </row>
    <row r="6" spans="1:21" s="5" customFormat="1" ht="60" customHeight="1">
      <c r="A6" s="3" t="s">
        <v>6</v>
      </c>
      <c r="B6" s="3" t="s">
        <v>1</v>
      </c>
      <c r="C6" s="3" t="s">
        <v>2</v>
      </c>
      <c r="D6" s="3" t="s">
        <v>7</v>
      </c>
      <c r="E6" s="3"/>
      <c r="F6" s="4">
        <v>54</v>
      </c>
      <c r="G6" s="4">
        <v>27</v>
      </c>
      <c r="H6" s="4">
        <v>54</v>
      </c>
      <c r="I6" s="4">
        <v>54</v>
      </c>
      <c r="J6" s="4">
        <v>54</v>
      </c>
      <c r="K6" s="4">
        <v>54</v>
      </c>
      <c r="L6" s="4">
        <v>26</v>
      </c>
      <c r="M6" s="4">
        <v>52</v>
      </c>
      <c r="N6" s="4">
        <v>26</v>
      </c>
      <c r="O6" s="4">
        <v>26</v>
      </c>
      <c r="P6" s="4">
        <v>0</v>
      </c>
      <c r="Q6" s="4">
        <f t="shared" si="0"/>
        <v>427</v>
      </c>
      <c r="R6" s="27">
        <v>44.9</v>
      </c>
      <c r="S6" s="27">
        <f>R6/2.4</f>
        <v>18.708333333333332</v>
      </c>
      <c r="T6" s="31"/>
      <c r="U6" s="31"/>
    </row>
    <row r="7" spans="1:21" s="5" customFormat="1" ht="15" customHeight="1">
      <c r="A7" s="13"/>
      <c r="B7" s="13"/>
      <c r="C7" s="13"/>
      <c r="D7" s="13"/>
      <c r="E7" s="13"/>
      <c r="F7" s="12">
        <f>SUM(F4:F6)</f>
        <v>142</v>
      </c>
      <c r="G7" s="12">
        <f t="shared" ref="G7:P7" si="1">SUM(G4:G6)</f>
        <v>132</v>
      </c>
      <c r="H7" s="12">
        <f t="shared" si="1"/>
        <v>168</v>
      </c>
      <c r="I7" s="12">
        <f t="shared" si="1"/>
        <v>156</v>
      </c>
      <c r="J7" s="12">
        <f t="shared" si="1"/>
        <v>145</v>
      </c>
      <c r="K7" s="12">
        <f t="shared" si="1"/>
        <v>142</v>
      </c>
      <c r="L7" s="12">
        <f t="shared" si="1"/>
        <v>83</v>
      </c>
      <c r="M7" s="12">
        <f t="shared" si="1"/>
        <v>133</v>
      </c>
      <c r="N7" s="12">
        <f t="shared" si="1"/>
        <v>80</v>
      </c>
      <c r="O7" s="12">
        <f t="shared" si="1"/>
        <v>80</v>
      </c>
      <c r="P7" s="12">
        <f t="shared" si="1"/>
        <v>0</v>
      </c>
      <c r="Q7" s="14">
        <f>SUM(Q4:Q6)</f>
        <v>1261</v>
      </c>
      <c r="R7" s="27"/>
      <c r="S7" s="27"/>
      <c r="T7" s="31"/>
      <c r="U7" s="31"/>
    </row>
    <row r="8" spans="1:21" s="5" customFormat="1" ht="60" customHeight="1">
      <c r="A8" s="3" t="s">
        <v>8</v>
      </c>
      <c r="B8" s="3" t="s">
        <v>9</v>
      </c>
      <c r="C8" s="3" t="s">
        <v>10</v>
      </c>
      <c r="D8" s="3" t="s">
        <v>11</v>
      </c>
      <c r="E8" s="3"/>
      <c r="F8" s="4">
        <v>66</v>
      </c>
      <c r="G8" s="4">
        <v>56</v>
      </c>
      <c r="H8" s="4">
        <v>76</v>
      </c>
      <c r="I8" s="4">
        <v>76</v>
      </c>
      <c r="J8" s="4">
        <v>76</v>
      </c>
      <c r="K8" s="4">
        <v>76</v>
      </c>
      <c r="L8" s="4">
        <v>115</v>
      </c>
      <c r="M8" s="4">
        <v>113</v>
      </c>
      <c r="N8" s="4">
        <v>44</v>
      </c>
      <c r="O8" s="4">
        <v>20</v>
      </c>
      <c r="P8" s="4">
        <v>24</v>
      </c>
      <c r="Q8" s="4">
        <f t="shared" si="0"/>
        <v>742</v>
      </c>
      <c r="R8" s="27">
        <v>54.9</v>
      </c>
      <c r="S8" s="27">
        <f>R8/2.4</f>
        <v>22.875</v>
      </c>
      <c r="T8" s="31"/>
      <c r="U8" s="31"/>
    </row>
    <row r="9" spans="1:21" s="5" customFormat="1" ht="30" customHeight="1">
      <c r="A9" s="58" t="s">
        <v>12</v>
      </c>
      <c r="B9" s="60" t="s">
        <v>9</v>
      </c>
      <c r="C9" s="60" t="s">
        <v>10</v>
      </c>
      <c r="D9" s="60" t="s">
        <v>13</v>
      </c>
      <c r="E9" s="58"/>
      <c r="F9" s="58">
        <v>66</v>
      </c>
      <c r="G9" s="58">
        <v>66</v>
      </c>
      <c r="H9" s="58">
        <v>66</v>
      </c>
      <c r="I9" s="58">
        <v>66</v>
      </c>
      <c r="J9" s="58">
        <v>105</v>
      </c>
      <c r="K9" s="58">
        <v>66</v>
      </c>
      <c r="L9" s="58">
        <v>42</v>
      </c>
      <c r="M9" s="58">
        <v>51</v>
      </c>
      <c r="N9" s="58">
        <v>20</v>
      </c>
      <c r="O9" s="58">
        <v>34</v>
      </c>
      <c r="P9" s="58">
        <v>0</v>
      </c>
      <c r="Q9" s="58">
        <f t="shared" si="0"/>
        <v>582</v>
      </c>
      <c r="R9" s="50">
        <v>54.9</v>
      </c>
      <c r="S9" s="50">
        <f>R9/2.4</f>
        <v>22.875</v>
      </c>
      <c r="T9" s="50"/>
      <c r="U9" s="50"/>
    </row>
    <row r="10" spans="1:21" s="5" customFormat="1" ht="30" customHeight="1">
      <c r="A10" s="59"/>
      <c r="B10" s="61"/>
      <c r="C10" s="61"/>
      <c r="D10" s="61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1"/>
      <c r="S10" s="51"/>
      <c r="T10" s="51"/>
      <c r="U10" s="51"/>
    </row>
    <row r="11" spans="1:21" s="5" customFormat="1" ht="15" customHeight="1">
      <c r="A11" s="15"/>
      <c r="B11" s="16"/>
      <c r="C11" s="16"/>
      <c r="D11" s="16"/>
      <c r="E11" s="15"/>
      <c r="F11" s="12">
        <f>SUM(F8:F10)</f>
        <v>132</v>
      </c>
      <c r="G11" s="12">
        <f t="shared" ref="G11:P11" si="2">SUM(G8:G10)</f>
        <v>122</v>
      </c>
      <c r="H11" s="12">
        <f t="shared" si="2"/>
        <v>142</v>
      </c>
      <c r="I11" s="12">
        <f t="shared" si="2"/>
        <v>142</v>
      </c>
      <c r="J11" s="12">
        <f t="shared" si="2"/>
        <v>181</v>
      </c>
      <c r="K11" s="12">
        <f t="shared" si="2"/>
        <v>142</v>
      </c>
      <c r="L11" s="12">
        <f t="shared" si="2"/>
        <v>157</v>
      </c>
      <c r="M11" s="12">
        <f t="shared" si="2"/>
        <v>164</v>
      </c>
      <c r="N11" s="12">
        <f t="shared" si="2"/>
        <v>64</v>
      </c>
      <c r="O11" s="12">
        <f t="shared" si="2"/>
        <v>54</v>
      </c>
      <c r="P11" s="12">
        <f t="shared" si="2"/>
        <v>24</v>
      </c>
      <c r="Q11" s="14">
        <f>SUM(Q8:Q10)</f>
        <v>1324</v>
      </c>
      <c r="R11" s="27"/>
      <c r="S11" s="27"/>
      <c r="T11" s="31"/>
      <c r="U11" s="31"/>
    </row>
    <row r="12" spans="1:21" s="5" customFormat="1" ht="30" customHeight="1">
      <c r="A12" s="58" t="s">
        <v>14</v>
      </c>
      <c r="B12" s="60" t="s">
        <v>15</v>
      </c>
      <c r="C12" s="60" t="s">
        <v>16</v>
      </c>
      <c r="D12" s="60" t="s">
        <v>13</v>
      </c>
      <c r="E12" s="58"/>
      <c r="F12" s="58">
        <v>54</v>
      </c>
      <c r="G12" s="58">
        <v>54</v>
      </c>
      <c r="H12" s="58">
        <v>54</v>
      </c>
      <c r="I12" s="58">
        <v>54</v>
      </c>
      <c r="J12" s="58">
        <v>54</v>
      </c>
      <c r="K12" s="58">
        <v>54</v>
      </c>
      <c r="L12" s="58">
        <v>52</v>
      </c>
      <c r="M12" s="58">
        <v>54</v>
      </c>
      <c r="N12" s="58">
        <v>26</v>
      </c>
      <c r="O12" s="58">
        <v>26</v>
      </c>
      <c r="P12" s="58">
        <v>0</v>
      </c>
      <c r="Q12" s="58">
        <f t="shared" si="0"/>
        <v>482</v>
      </c>
      <c r="R12" s="50">
        <v>49.9</v>
      </c>
      <c r="S12" s="50">
        <f>R12/2.4</f>
        <v>20.791666666666668</v>
      </c>
      <c r="T12" s="50"/>
      <c r="U12" s="50"/>
    </row>
    <row r="13" spans="1:21" s="5" customFormat="1" ht="30" customHeight="1">
      <c r="A13" s="59"/>
      <c r="B13" s="61"/>
      <c r="C13" s="61"/>
      <c r="D13" s="61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1"/>
      <c r="S13" s="51"/>
      <c r="T13" s="51"/>
      <c r="U13" s="51"/>
    </row>
    <row r="14" spans="1:21" s="5" customFormat="1" ht="30" customHeight="1">
      <c r="A14" s="58" t="s">
        <v>17</v>
      </c>
      <c r="B14" s="60" t="s">
        <v>15</v>
      </c>
      <c r="C14" s="60" t="s">
        <v>16</v>
      </c>
      <c r="D14" s="60" t="s">
        <v>11</v>
      </c>
      <c r="E14" s="58"/>
      <c r="F14" s="58">
        <v>54</v>
      </c>
      <c r="G14" s="58">
        <v>54</v>
      </c>
      <c r="H14" s="58">
        <v>54</v>
      </c>
      <c r="I14" s="58">
        <v>53</v>
      </c>
      <c r="J14" s="58">
        <v>54</v>
      </c>
      <c r="K14" s="58">
        <v>54</v>
      </c>
      <c r="L14" s="58">
        <v>52</v>
      </c>
      <c r="M14" s="58">
        <v>52</v>
      </c>
      <c r="N14" s="58">
        <v>26</v>
      </c>
      <c r="O14" s="58">
        <v>26</v>
      </c>
      <c r="P14" s="58">
        <v>0</v>
      </c>
      <c r="Q14" s="58">
        <f>SUM(F14:P14)</f>
        <v>479</v>
      </c>
      <c r="R14" s="50">
        <v>49.9</v>
      </c>
      <c r="S14" s="50">
        <f>R14/2.4</f>
        <v>20.791666666666668</v>
      </c>
      <c r="T14" s="50"/>
      <c r="U14" s="50"/>
    </row>
    <row r="15" spans="1:21" s="5" customFormat="1" ht="30" customHeight="1">
      <c r="A15" s="59"/>
      <c r="B15" s="61"/>
      <c r="C15" s="61"/>
      <c r="D15" s="61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1"/>
      <c r="S15" s="51"/>
      <c r="T15" s="51"/>
      <c r="U15" s="51"/>
    </row>
    <row r="16" spans="1:21" s="5" customFormat="1" ht="60" customHeight="1">
      <c r="A16" s="3" t="s">
        <v>18</v>
      </c>
      <c r="B16" s="3" t="s">
        <v>15</v>
      </c>
      <c r="C16" s="3" t="s">
        <v>16</v>
      </c>
      <c r="D16" s="3" t="s">
        <v>19</v>
      </c>
      <c r="E16" s="3"/>
      <c r="F16" s="4">
        <v>93</v>
      </c>
      <c r="G16" s="4">
        <v>110</v>
      </c>
      <c r="H16" s="4">
        <v>120</v>
      </c>
      <c r="I16" s="4">
        <v>59</v>
      </c>
      <c r="J16" s="4">
        <v>90</v>
      </c>
      <c r="K16" s="4">
        <v>54</v>
      </c>
      <c r="L16" s="4">
        <v>85</v>
      </c>
      <c r="M16" s="4">
        <v>73</v>
      </c>
      <c r="N16" s="4">
        <v>57</v>
      </c>
      <c r="O16" s="4">
        <v>50</v>
      </c>
      <c r="P16" s="4">
        <v>0</v>
      </c>
      <c r="Q16" s="4">
        <f t="shared" si="0"/>
        <v>791</v>
      </c>
      <c r="R16" s="27">
        <v>49.9</v>
      </c>
      <c r="S16" s="27">
        <f>R16/2.4</f>
        <v>20.791666666666668</v>
      </c>
      <c r="T16" s="31"/>
      <c r="U16" s="31"/>
    </row>
    <row r="17" spans="1:21" s="5" customFormat="1" ht="15" customHeight="1">
      <c r="A17" s="17"/>
      <c r="B17" s="17"/>
      <c r="C17" s="17"/>
      <c r="D17" s="17"/>
      <c r="E17" s="17"/>
      <c r="F17" s="12">
        <f>SUM(F12:F16)</f>
        <v>201</v>
      </c>
      <c r="G17" s="12">
        <f t="shared" ref="G17:P17" si="3">SUM(G12:G16)</f>
        <v>218</v>
      </c>
      <c r="H17" s="12">
        <f t="shared" si="3"/>
        <v>228</v>
      </c>
      <c r="I17" s="12">
        <f t="shared" si="3"/>
        <v>166</v>
      </c>
      <c r="J17" s="12">
        <f t="shared" si="3"/>
        <v>198</v>
      </c>
      <c r="K17" s="12">
        <f t="shared" si="3"/>
        <v>162</v>
      </c>
      <c r="L17" s="12">
        <f t="shared" si="3"/>
        <v>189</v>
      </c>
      <c r="M17" s="12">
        <f t="shared" si="3"/>
        <v>179</v>
      </c>
      <c r="N17" s="12">
        <f t="shared" si="3"/>
        <v>109</v>
      </c>
      <c r="O17" s="12">
        <f t="shared" si="3"/>
        <v>102</v>
      </c>
      <c r="P17" s="12">
        <f t="shared" si="3"/>
        <v>0</v>
      </c>
      <c r="Q17" s="14">
        <f>SUM(Q12:Q16)</f>
        <v>1752</v>
      </c>
      <c r="R17" s="27"/>
      <c r="S17" s="27"/>
      <c r="T17" s="31"/>
      <c r="U17" s="31"/>
    </row>
    <row r="18" spans="1:21" s="5" customFormat="1" ht="30" customHeight="1">
      <c r="A18" s="58" t="s">
        <v>20</v>
      </c>
      <c r="B18" s="60" t="s">
        <v>21</v>
      </c>
      <c r="C18" s="60" t="s">
        <v>22</v>
      </c>
      <c r="D18" s="60" t="s">
        <v>23</v>
      </c>
      <c r="E18" s="58"/>
      <c r="F18" s="58">
        <v>80</v>
      </c>
      <c r="G18" s="58">
        <v>105</v>
      </c>
      <c r="H18" s="58">
        <v>110</v>
      </c>
      <c r="I18" s="58">
        <v>113</v>
      </c>
      <c r="J18" s="58">
        <v>72</v>
      </c>
      <c r="K18" s="58">
        <v>87</v>
      </c>
      <c r="L18" s="58">
        <v>40</v>
      </c>
      <c r="M18" s="58">
        <v>40</v>
      </c>
      <c r="N18" s="58">
        <v>40</v>
      </c>
      <c r="O18" s="58">
        <v>40</v>
      </c>
      <c r="P18" s="58">
        <v>0</v>
      </c>
      <c r="Q18" s="58">
        <f t="shared" si="0"/>
        <v>727</v>
      </c>
      <c r="R18" s="50">
        <v>49.9</v>
      </c>
      <c r="S18" s="50">
        <f>R18/2.4</f>
        <v>20.791666666666668</v>
      </c>
      <c r="T18" s="50"/>
      <c r="U18" s="50"/>
    </row>
    <row r="19" spans="1:21" s="5" customFormat="1" ht="30" customHeight="1">
      <c r="A19" s="59"/>
      <c r="B19" s="61"/>
      <c r="C19" s="61"/>
      <c r="D19" s="61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1"/>
      <c r="S19" s="51"/>
      <c r="T19" s="51"/>
      <c r="U19" s="51"/>
    </row>
    <row r="20" spans="1:21" s="5" customFormat="1" ht="30" customHeight="1">
      <c r="A20" s="58" t="s">
        <v>24</v>
      </c>
      <c r="B20" s="60" t="s">
        <v>21</v>
      </c>
      <c r="C20" s="60" t="s">
        <v>22</v>
      </c>
      <c r="D20" s="60" t="s">
        <v>11</v>
      </c>
      <c r="E20" s="58"/>
      <c r="F20" s="58">
        <v>59</v>
      </c>
      <c r="G20" s="58">
        <v>70</v>
      </c>
      <c r="H20" s="58">
        <v>81</v>
      </c>
      <c r="I20" s="58">
        <v>92</v>
      </c>
      <c r="J20" s="58">
        <v>62</v>
      </c>
      <c r="K20" s="58">
        <v>125</v>
      </c>
      <c r="L20" s="58">
        <v>116</v>
      </c>
      <c r="M20" s="58">
        <v>143</v>
      </c>
      <c r="N20" s="58">
        <v>58</v>
      </c>
      <c r="O20" s="58">
        <v>58</v>
      </c>
      <c r="P20" s="58">
        <v>0</v>
      </c>
      <c r="Q20" s="58">
        <f t="shared" si="0"/>
        <v>864</v>
      </c>
      <c r="R20" s="50">
        <v>49.9</v>
      </c>
      <c r="S20" s="50">
        <f>R20/2.4</f>
        <v>20.791666666666668</v>
      </c>
      <c r="T20" s="50"/>
      <c r="U20" s="50"/>
    </row>
    <row r="21" spans="1:21" s="5" customFormat="1" ht="30" customHeight="1">
      <c r="A21" s="59"/>
      <c r="B21" s="61"/>
      <c r="C21" s="61"/>
      <c r="D21" s="61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1"/>
      <c r="S21" s="51"/>
      <c r="T21" s="51"/>
      <c r="U21" s="51"/>
    </row>
    <row r="22" spans="1:21" s="5" customFormat="1" ht="60" customHeight="1">
      <c r="A22" s="3" t="s">
        <v>25</v>
      </c>
      <c r="B22" s="3" t="s">
        <v>21</v>
      </c>
      <c r="C22" s="3" t="s">
        <v>22</v>
      </c>
      <c r="D22" s="3" t="s">
        <v>13</v>
      </c>
      <c r="E22" s="3"/>
      <c r="F22" s="4">
        <v>78</v>
      </c>
      <c r="G22" s="4">
        <v>78</v>
      </c>
      <c r="H22" s="4">
        <v>78</v>
      </c>
      <c r="I22" s="4">
        <v>78</v>
      </c>
      <c r="J22" s="4">
        <v>78</v>
      </c>
      <c r="K22" s="4">
        <v>78</v>
      </c>
      <c r="L22" s="4">
        <v>102</v>
      </c>
      <c r="M22" s="4">
        <v>139</v>
      </c>
      <c r="N22" s="4">
        <v>42</v>
      </c>
      <c r="O22" s="4">
        <v>24</v>
      </c>
      <c r="P22" s="4">
        <v>0</v>
      </c>
      <c r="Q22" s="4">
        <f t="shared" si="0"/>
        <v>775</v>
      </c>
      <c r="R22" s="27">
        <v>49.9</v>
      </c>
      <c r="S22" s="27">
        <f>R22/2.4</f>
        <v>20.791666666666668</v>
      </c>
      <c r="T22" s="31"/>
      <c r="U22" s="31"/>
    </row>
    <row r="23" spans="1:21" s="5" customFormat="1" ht="15" customHeight="1">
      <c r="A23" s="18"/>
      <c r="B23" s="18"/>
      <c r="C23" s="18"/>
      <c r="D23" s="18"/>
      <c r="E23" s="18"/>
      <c r="F23" s="12">
        <f>SUM(F18:F22)</f>
        <v>217</v>
      </c>
      <c r="G23" s="12">
        <f t="shared" ref="G23:P23" si="4">SUM(G18:G22)</f>
        <v>253</v>
      </c>
      <c r="H23" s="12">
        <f t="shared" si="4"/>
        <v>269</v>
      </c>
      <c r="I23" s="12">
        <f t="shared" si="4"/>
        <v>283</v>
      </c>
      <c r="J23" s="12">
        <f t="shared" si="4"/>
        <v>212</v>
      </c>
      <c r="K23" s="12">
        <f t="shared" si="4"/>
        <v>290</v>
      </c>
      <c r="L23" s="12">
        <f t="shared" si="4"/>
        <v>258</v>
      </c>
      <c r="M23" s="12">
        <f t="shared" si="4"/>
        <v>322</v>
      </c>
      <c r="N23" s="12">
        <f t="shared" si="4"/>
        <v>140</v>
      </c>
      <c r="O23" s="12">
        <f t="shared" si="4"/>
        <v>122</v>
      </c>
      <c r="P23" s="12">
        <f t="shared" si="4"/>
        <v>0</v>
      </c>
      <c r="Q23" s="14">
        <f>SUM(Q18:Q22)</f>
        <v>2366</v>
      </c>
      <c r="R23" s="27"/>
      <c r="S23" s="27"/>
      <c r="T23" s="31"/>
      <c r="U23" s="31"/>
    </row>
    <row r="24" spans="1:21" s="5" customFormat="1" ht="60" customHeight="1">
      <c r="A24" s="3" t="s">
        <v>26</v>
      </c>
      <c r="B24" s="3" t="s">
        <v>21</v>
      </c>
      <c r="C24" s="3" t="s">
        <v>27</v>
      </c>
      <c r="D24" s="3" t="s">
        <v>5</v>
      </c>
      <c r="E24" s="3"/>
      <c r="F24" s="4">
        <v>16</v>
      </c>
      <c r="G24" s="4">
        <v>16</v>
      </c>
      <c r="H24" s="4">
        <v>0</v>
      </c>
      <c r="I24" s="4">
        <v>0</v>
      </c>
      <c r="J24" s="4">
        <v>46</v>
      </c>
      <c r="K24" s="4">
        <v>14</v>
      </c>
      <c r="L24" s="4">
        <v>7</v>
      </c>
      <c r="M24" s="4">
        <v>10</v>
      </c>
      <c r="N24" s="4">
        <v>5</v>
      </c>
      <c r="O24" s="4">
        <v>5</v>
      </c>
      <c r="P24" s="4">
        <v>0</v>
      </c>
      <c r="Q24" s="4">
        <f>SUM(F24:P24)</f>
        <v>119</v>
      </c>
      <c r="R24" s="27">
        <v>44.9</v>
      </c>
      <c r="S24" s="27">
        <f>R24/2.4</f>
        <v>18.708333333333332</v>
      </c>
      <c r="T24" s="32"/>
      <c r="U24" s="32"/>
    </row>
    <row r="25" spans="1:21" s="5" customFormat="1" ht="30" customHeight="1">
      <c r="A25" s="58" t="s">
        <v>28</v>
      </c>
      <c r="B25" s="60" t="s">
        <v>21</v>
      </c>
      <c r="C25" s="60" t="s">
        <v>27</v>
      </c>
      <c r="D25" s="60" t="s">
        <v>29</v>
      </c>
      <c r="E25" s="58"/>
      <c r="F25" s="58">
        <v>0</v>
      </c>
      <c r="G25" s="58">
        <v>27</v>
      </c>
      <c r="H25" s="58">
        <v>31</v>
      </c>
      <c r="I25" s="58">
        <v>30</v>
      </c>
      <c r="J25" s="58">
        <v>30</v>
      </c>
      <c r="K25" s="58">
        <v>36</v>
      </c>
      <c r="L25" s="58">
        <v>33</v>
      </c>
      <c r="M25" s="58">
        <v>40</v>
      </c>
      <c r="N25" s="58">
        <v>10</v>
      </c>
      <c r="O25" s="58">
        <v>10</v>
      </c>
      <c r="P25" s="58">
        <v>0</v>
      </c>
      <c r="Q25" s="58">
        <f>SUM(F25:P26)</f>
        <v>247</v>
      </c>
      <c r="R25" s="50">
        <v>44.9</v>
      </c>
      <c r="S25" s="50">
        <v>20.791666666666668</v>
      </c>
      <c r="T25" s="52"/>
      <c r="U25" s="52"/>
    </row>
    <row r="26" spans="1:21" s="5" customFormat="1" ht="30" customHeight="1">
      <c r="A26" s="59"/>
      <c r="B26" s="61"/>
      <c r="C26" s="61"/>
      <c r="D26" s="61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1"/>
      <c r="S26" s="51"/>
      <c r="T26" s="52"/>
      <c r="U26" s="52"/>
    </row>
    <row r="27" spans="1:21" s="5" customFormat="1" ht="60" customHeight="1">
      <c r="A27" s="3" t="s">
        <v>30</v>
      </c>
      <c r="B27" s="3" t="s">
        <v>21</v>
      </c>
      <c r="C27" s="3" t="s">
        <v>27</v>
      </c>
      <c r="D27" s="3" t="s">
        <v>3</v>
      </c>
      <c r="E27" s="3"/>
      <c r="F27" s="4">
        <v>54</v>
      </c>
      <c r="G27" s="4">
        <v>54</v>
      </c>
      <c r="H27" s="4">
        <v>54</v>
      </c>
      <c r="I27" s="4">
        <v>54</v>
      </c>
      <c r="J27" s="4">
        <v>48</v>
      </c>
      <c r="K27" s="4">
        <v>54</v>
      </c>
      <c r="L27" s="4">
        <v>52</v>
      </c>
      <c r="M27" s="4">
        <v>52</v>
      </c>
      <c r="N27" s="4">
        <v>26</v>
      </c>
      <c r="O27" s="4">
        <v>0</v>
      </c>
      <c r="P27" s="4">
        <v>0</v>
      </c>
      <c r="Q27" s="4">
        <f>SUM(F27:P27)</f>
        <v>448</v>
      </c>
      <c r="R27" s="27">
        <v>44.9</v>
      </c>
      <c r="S27" s="27">
        <f>R27/2.4</f>
        <v>18.708333333333332</v>
      </c>
      <c r="T27" s="31"/>
      <c r="U27" s="31"/>
    </row>
    <row r="28" spans="1:21" s="5" customFormat="1" ht="15" customHeight="1">
      <c r="A28" s="19"/>
      <c r="B28" s="19"/>
      <c r="C28" s="19"/>
      <c r="D28" s="19"/>
      <c r="E28" s="19"/>
      <c r="F28" s="12">
        <f>SUM(F24:F27)</f>
        <v>70</v>
      </c>
      <c r="G28" s="12">
        <f t="shared" ref="G28:P28" si="5">SUM(G24:G27)</f>
        <v>97</v>
      </c>
      <c r="H28" s="12">
        <f t="shared" si="5"/>
        <v>85</v>
      </c>
      <c r="I28" s="12">
        <f t="shared" si="5"/>
        <v>84</v>
      </c>
      <c r="J28" s="12">
        <f t="shared" si="5"/>
        <v>124</v>
      </c>
      <c r="K28" s="12">
        <f t="shared" si="5"/>
        <v>104</v>
      </c>
      <c r="L28" s="12">
        <f t="shared" si="5"/>
        <v>92</v>
      </c>
      <c r="M28" s="12">
        <f t="shared" si="5"/>
        <v>102</v>
      </c>
      <c r="N28" s="12">
        <f t="shared" si="5"/>
        <v>41</v>
      </c>
      <c r="O28" s="12">
        <f t="shared" si="5"/>
        <v>15</v>
      </c>
      <c r="P28" s="12">
        <f t="shared" si="5"/>
        <v>0</v>
      </c>
      <c r="Q28" s="14">
        <f>SUM(Q24:Q27)</f>
        <v>814</v>
      </c>
      <c r="R28" s="27"/>
      <c r="S28" s="27"/>
      <c r="T28" s="31"/>
      <c r="U28" s="31"/>
    </row>
    <row r="29" spans="1:21" s="5" customFormat="1" ht="30" customHeight="1">
      <c r="A29" s="58" t="s">
        <v>31</v>
      </c>
      <c r="B29" s="60" t="s">
        <v>32</v>
      </c>
      <c r="C29" s="60" t="s">
        <v>33</v>
      </c>
      <c r="D29" s="60" t="s">
        <v>11</v>
      </c>
      <c r="E29" s="58"/>
      <c r="F29" s="58">
        <v>10</v>
      </c>
      <c r="G29" s="58">
        <v>10</v>
      </c>
      <c r="H29" s="58">
        <v>10</v>
      </c>
      <c r="I29" s="58">
        <v>10</v>
      </c>
      <c r="J29" s="58">
        <v>10</v>
      </c>
      <c r="K29" s="58">
        <v>10</v>
      </c>
      <c r="L29" s="58">
        <v>20</v>
      </c>
      <c r="M29" s="58">
        <v>20</v>
      </c>
      <c r="N29" s="58">
        <v>10</v>
      </c>
      <c r="O29" s="58">
        <v>10</v>
      </c>
      <c r="P29" s="58">
        <v>0</v>
      </c>
      <c r="Q29" s="58">
        <f t="shared" si="0"/>
        <v>120</v>
      </c>
      <c r="R29" s="50">
        <v>49.9</v>
      </c>
      <c r="S29" s="50">
        <v>20.791666666666668</v>
      </c>
      <c r="T29" s="50"/>
      <c r="U29" s="50"/>
    </row>
    <row r="30" spans="1:21" s="5" customFormat="1" ht="30" customHeight="1">
      <c r="A30" s="59"/>
      <c r="B30" s="61"/>
      <c r="C30" s="61"/>
      <c r="D30" s="61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1"/>
      <c r="S30" s="51"/>
      <c r="T30" s="51"/>
      <c r="U30" s="51"/>
    </row>
    <row r="31" spans="1:21" s="5" customFormat="1" ht="30" customHeight="1">
      <c r="A31" s="58" t="s">
        <v>34</v>
      </c>
      <c r="B31" s="60" t="s">
        <v>32</v>
      </c>
      <c r="C31" s="60" t="s">
        <v>33</v>
      </c>
      <c r="D31" s="60" t="s">
        <v>35</v>
      </c>
      <c r="E31" s="58"/>
      <c r="F31" s="58">
        <v>10</v>
      </c>
      <c r="G31" s="58">
        <v>10</v>
      </c>
      <c r="H31" s="58">
        <v>10</v>
      </c>
      <c r="I31" s="58">
        <v>8</v>
      </c>
      <c r="J31" s="58">
        <v>10</v>
      </c>
      <c r="K31" s="58">
        <v>9</v>
      </c>
      <c r="L31" s="58">
        <v>18</v>
      </c>
      <c r="M31" s="58">
        <v>20</v>
      </c>
      <c r="N31" s="58">
        <v>19</v>
      </c>
      <c r="O31" s="58">
        <v>0</v>
      </c>
      <c r="P31" s="58">
        <v>0</v>
      </c>
      <c r="Q31" s="58">
        <f t="shared" si="0"/>
        <v>114</v>
      </c>
      <c r="R31" s="52">
        <v>49.9</v>
      </c>
      <c r="S31" s="52">
        <v>20.791666666666668</v>
      </c>
      <c r="T31" s="50"/>
      <c r="U31" s="50"/>
    </row>
    <row r="32" spans="1:21" s="5" customFormat="1" ht="30" customHeight="1">
      <c r="A32" s="59"/>
      <c r="B32" s="61"/>
      <c r="C32" s="61"/>
      <c r="D32" s="61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2"/>
      <c r="S32" s="52"/>
      <c r="T32" s="51"/>
      <c r="U32" s="51"/>
    </row>
    <row r="33" spans="1:21" s="5" customFormat="1" ht="15" customHeight="1">
      <c r="A33" s="21"/>
      <c r="B33" s="22"/>
      <c r="C33" s="22"/>
      <c r="D33" s="22"/>
      <c r="E33" s="18"/>
      <c r="F33" s="12">
        <f>SUM(F29:F32)</f>
        <v>20</v>
      </c>
      <c r="G33" s="12">
        <f t="shared" ref="G33:P33" si="6">SUM(G29:G32)</f>
        <v>20</v>
      </c>
      <c r="H33" s="12">
        <f t="shared" si="6"/>
        <v>20</v>
      </c>
      <c r="I33" s="12">
        <f t="shared" si="6"/>
        <v>18</v>
      </c>
      <c r="J33" s="12">
        <f t="shared" si="6"/>
        <v>20</v>
      </c>
      <c r="K33" s="12">
        <f t="shared" si="6"/>
        <v>19</v>
      </c>
      <c r="L33" s="12">
        <f t="shared" si="6"/>
        <v>38</v>
      </c>
      <c r="M33" s="12">
        <f t="shared" si="6"/>
        <v>40</v>
      </c>
      <c r="N33" s="12">
        <f t="shared" si="6"/>
        <v>29</v>
      </c>
      <c r="O33" s="12">
        <f t="shared" si="6"/>
        <v>10</v>
      </c>
      <c r="P33" s="12">
        <f t="shared" si="6"/>
        <v>0</v>
      </c>
      <c r="Q33" s="14">
        <f>SUM(Q29:Q32)</f>
        <v>234</v>
      </c>
      <c r="R33" s="28"/>
      <c r="S33" s="28"/>
      <c r="T33" s="33"/>
      <c r="U33" s="33"/>
    </row>
    <row r="34" spans="1:21" s="5" customFormat="1" ht="15" customHeight="1">
      <c r="A34" s="23"/>
      <c r="B34" s="23"/>
      <c r="C34" s="23"/>
      <c r="D34" s="24"/>
      <c r="E34" s="20" t="s">
        <v>57</v>
      </c>
      <c r="F34" s="2">
        <f>SUM(F33,F28,F23,F17,F11,F7)</f>
        <v>782</v>
      </c>
      <c r="G34" s="2">
        <f t="shared" ref="G34:P34" si="7">SUM(G33,G28,G23,G17,G11,G7)</f>
        <v>842</v>
      </c>
      <c r="H34" s="2">
        <f t="shared" si="7"/>
        <v>912</v>
      </c>
      <c r="I34" s="2">
        <f t="shared" si="7"/>
        <v>849</v>
      </c>
      <c r="J34" s="2">
        <f t="shared" si="7"/>
        <v>880</v>
      </c>
      <c r="K34" s="2">
        <f t="shared" si="7"/>
        <v>859</v>
      </c>
      <c r="L34" s="2">
        <f t="shared" si="7"/>
        <v>817</v>
      </c>
      <c r="M34" s="2">
        <f t="shared" si="7"/>
        <v>940</v>
      </c>
      <c r="N34" s="2">
        <f t="shared" si="7"/>
        <v>463</v>
      </c>
      <c r="O34" s="2">
        <f t="shared" si="7"/>
        <v>383</v>
      </c>
      <c r="P34" s="2">
        <f t="shared" si="7"/>
        <v>24</v>
      </c>
      <c r="Q34" s="2">
        <f>SUM(F34:P34)</f>
        <v>7751</v>
      </c>
      <c r="R34" s="29"/>
      <c r="S34" s="29"/>
      <c r="T34" s="33"/>
      <c r="U34" s="33"/>
    </row>
  </sheetData>
  <mergeCells count="170">
    <mergeCell ref="S9:S10"/>
    <mergeCell ref="S12:S13"/>
    <mergeCell ref="S14:S15"/>
    <mergeCell ref="S18:S19"/>
    <mergeCell ref="S20:S21"/>
    <mergeCell ref="S25:S26"/>
    <mergeCell ref="S29:S30"/>
    <mergeCell ref="S31:S32"/>
    <mergeCell ref="R9:R10"/>
    <mergeCell ref="R12:R13"/>
    <mergeCell ref="R14:R15"/>
    <mergeCell ref="R18:R19"/>
    <mergeCell ref="R20:R21"/>
    <mergeCell ref="R25:R26"/>
    <mergeCell ref="R29:R30"/>
    <mergeCell ref="R31:R32"/>
    <mergeCell ref="E29:E30"/>
    <mergeCell ref="E20:E21"/>
    <mergeCell ref="A14:A15"/>
    <mergeCell ref="B14:B15"/>
    <mergeCell ref="C14:C15"/>
    <mergeCell ref="D14:D15"/>
    <mergeCell ref="E14:E15"/>
    <mergeCell ref="A18:A19"/>
    <mergeCell ref="B18:B19"/>
    <mergeCell ref="C18:C19"/>
    <mergeCell ref="D18:D19"/>
    <mergeCell ref="E18:E19"/>
    <mergeCell ref="A20:A21"/>
    <mergeCell ref="B20:B21"/>
    <mergeCell ref="C20:C21"/>
    <mergeCell ref="D20:D21"/>
    <mergeCell ref="E25:E26"/>
    <mergeCell ref="A31:A32"/>
    <mergeCell ref="B31:B32"/>
    <mergeCell ref="C31:C32"/>
    <mergeCell ref="D31:D32"/>
    <mergeCell ref="A25:A26"/>
    <mergeCell ref="B25:B26"/>
    <mergeCell ref="C25:C26"/>
    <mergeCell ref="D25:D26"/>
    <mergeCell ref="A9:A10"/>
    <mergeCell ref="B9:B10"/>
    <mergeCell ref="C9:C10"/>
    <mergeCell ref="D9:D10"/>
    <mergeCell ref="A12:A13"/>
    <mergeCell ref="B12:B13"/>
    <mergeCell ref="C12:C13"/>
    <mergeCell ref="D12:D13"/>
    <mergeCell ref="A29:A30"/>
    <mergeCell ref="B29:B30"/>
    <mergeCell ref="C29:C30"/>
    <mergeCell ref="D29:D30"/>
    <mergeCell ref="F9:F10"/>
    <mergeCell ref="G9:G10"/>
    <mergeCell ref="H9:H10"/>
    <mergeCell ref="I9:I10"/>
    <mergeCell ref="I12:I13"/>
    <mergeCell ref="F20:F21"/>
    <mergeCell ref="G20:G21"/>
    <mergeCell ref="H20:H21"/>
    <mergeCell ref="I20:I21"/>
    <mergeCell ref="F18:F19"/>
    <mergeCell ref="G18:G19"/>
    <mergeCell ref="H18:H19"/>
    <mergeCell ref="I18:I19"/>
    <mergeCell ref="E9:E10"/>
    <mergeCell ref="E12:E13"/>
    <mergeCell ref="O9:O10"/>
    <mergeCell ref="P9:P10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F12:F13"/>
    <mergeCell ref="G12:G13"/>
    <mergeCell ref="H12:H13"/>
    <mergeCell ref="J9:J10"/>
    <mergeCell ref="K9:K10"/>
    <mergeCell ref="L9:L10"/>
    <mergeCell ref="M9:M10"/>
    <mergeCell ref="N9:N10"/>
    <mergeCell ref="P12:P13"/>
    <mergeCell ref="J18:J19"/>
    <mergeCell ref="K18:K19"/>
    <mergeCell ref="L18:L19"/>
    <mergeCell ref="M18:M19"/>
    <mergeCell ref="N18:N19"/>
    <mergeCell ref="O18:O19"/>
    <mergeCell ref="P18:P19"/>
    <mergeCell ref="J12:J13"/>
    <mergeCell ref="K12:K13"/>
    <mergeCell ref="M12:M13"/>
    <mergeCell ref="N12:N13"/>
    <mergeCell ref="O12:O13"/>
    <mergeCell ref="L12:L13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L29:L30"/>
    <mergeCell ref="O20:O21"/>
    <mergeCell ref="P20:P21"/>
    <mergeCell ref="O25:O26"/>
    <mergeCell ref="P25:P26"/>
    <mergeCell ref="J20:J21"/>
    <mergeCell ref="K20:K21"/>
    <mergeCell ref="L20:L21"/>
    <mergeCell ref="M20:M21"/>
    <mergeCell ref="N20:N21"/>
    <mergeCell ref="Q14:Q15"/>
    <mergeCell ref="Q18:Q19"/>
    <mergeCell ref="Q20:Q21"/>
    <mergeCell ref="K31:K32"/>
    <mergeCell ref="L31:L32"/>
    <mergeCell ref="M31:M32"/>
    <mergeCell ref="N31:N32"/>
    <mergeCell ref="O31:O32"/>
    <mergeCell ref="F31:F32"/>
    <mergeCell ref="G31:G32"/>
    <mergeCell ref="H31:H32"/>
    <mergeCell ref="I31:I32"/>
    <mergeCell ref="J31:J32"/>
    <mergeCell ref="Q25:Q26"/>
    <mergeCell ref="F29:F30"/>
    <mergeCell ref="G29:G30"/>
    <mergeCell ref="H29:H30"/>
    <mergeCell ref="I29:I30"/>
    <mergeCell ref="J29:J30"/>
    <mergeCell ref="K29:K30"/>
    <mergeCell ref="N29:N30"/>
    <mergeCell ref="O29:O30"/>
    <mergeCell ref="P29:P30"/>
    <mergeCell ref="M29:M30"/>
    <mergeCell ref="U18:U19"/>
    <mergeCell ref="U20:U21"/>
    <mergeCell ref="U25:U26"/>
    <mergeCell ref="U29:U30"/>
    <mergeCell ref="U31:U32"/>
    <mergeCell ref="A1:C2"/>
    <mergeCell ref="U9:U10"/>
    <mergeCell ref="U12:U13"/>
    <mergeCell ref="U14:U15"/>
    <mergeCell ref="F2:P2"/>
    <mergeCell ref="T9:T10"/>
    <mergeCell ref="T12:T13"/>
    <mergeCell ref="T18:T19"/>
    <mergeCell ref="T20:T21"/>
    <mergeCell ref="T25:T26"/>
    <mergeCell ref="T29:T30"/>
    <mergeCell ref="T31:T32"/>
    <mergeCell ref="T14:T15"/>
    <mergeCell ref="E31:E32"/>
    <mergeCell ref="P31:P32"/>
    <mergeCell ref="Q29:Q30"/>
    <mergeCell ref="Q31:Q32"/>
    <mergeCell ref="Q9:Q10"/>
    <mergeCell ref="Q12:Q13"/>
  </mergeCells>
  <pageMargins left="0.70866141732283472" right="0.70866141732283472" top="0.74803149606299213" bottom="0.74803149606299213" header="0.31496062992125984" footer="0.31496062992125984"/>
  <pageSetup paperSize="9" scale="84" fitToHeight="0" orientation="landscape" r:id="rId1"/>
  <rowBreaks count="2" manualBreakCount="2">
    <brk id="15" max="16383" man="1"/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WINX Summary </vt:lpstr>
      <vt:lpstr>Purchase Order Winx </vt:lpstr>
      <vt:lpstr>'Purchase Order Winx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2022-09-11T08:03:41Z</dcterms:created>
  <dcterms:modified xsi:type="dcterms:W3CDTF">2022-09-12T13:54:51Z</dcterms:modified>
</cp:coreProperties>
</file>